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 firstSheet="1" activeTab="3"/>
  </bookViews>
  <sheets>
    <sheet name="表1-2022年苏州市虎丘区地方政府债务限额及余额决算情况表" sheetId="1" r:id="rId1"/>
    <sheet name="表2-2022年苏州市虎丘区地方政府债券使用情况表" sheetId="2" r:id="rId2"/>
    <sheet name="表3-2022年苏州市虎丘区地方政府债务相关情况表" sheetId="3" r:id="rId3"/>
    <sheet name="表4-2022年苏州市地方政府债券发行及还本付息公开表" sheetId="4" r:id="rId4"/>
  </sheets>
  <externalReferences>
    <externalReference r:id="rId5"/>
    <externalReference r:id="rId6"/>
    <externalReference r:id="rId7"/>
  </externalReferences>
  <definedNames>
    <definedName name="_xlnm.Print_Area" localSheetId="0">'表1-2022年苏州市虎丘区地方政府债务限额及余额决算情况表'!$A$1:$J$7</definedName>
    <definedName name="_xlnm.Print_Area" localSheetId="1">'表2-2022年苏州市虎丘区地方政府债券使用情况表'!$A$1:$J$23</definedName>
    <definedName name="_xlnm.Print_Area" localSheetId="2">'表3-2022年苏州市虎丘区地方政府债务相关情况表'!$A$1:$B$27</definedName>
    <definedName name="_xlnm.Print_Area" localSheetId="3">'表4-2022年苏州市地方政府债券发行及还本付息公开表'!$A$1:$R$6</definedName>
    <definedName name="_xlnm.Print_Titles" localSheetId="1">'表2-2022年苏州市虎丘区地方政府债券使用情况表'!$1:$4</definedName>
    <definedName name="地区名称" localSheetId="2">[1]封面!#REF!</definedName>
    <definedName name="地区名称">[2]封面!#REF!</definedName>
    <definedName name="月度信息" localSheetId="2">#REF!</definedName>
    <definedName name="月度信息">#REF!</definedName>
    <definedName name="制表月度">[3]临时数据!$C$3</definedName>
  </definedNames>
  <calcPr calcId="144525"/>
</workbook>
</file>

<file path=xl/sharedStrings.xml><?xml version="1.0" encoding="utf-8"?>
<sst xmlns="http://schemas.openxmlformats.org/spreadsheetml/2006/main" count="196" uniqueCount="118">
  <si>
    <t>表1</t>
  </si>
  <si>
    <t>2022年苏州市虎丘区地方政府债务限额及余额决算情况表</t>
  </si>
  <si>
    <t>单位：亿元</t>
  </si>
  <si>
    <t>地区</t>
  </si>
  <si>
    <t>2022年债务限额</t>
  </si>
  <si>
    <t>2022年债务余额</t>
  </si>
  <si>
    <t>2022年债务超限额情况</t>
  </si>
  <si>
    <t>小计</t>
  </si>
  <si>
    <t>一般债务</t>
  </si>
  <si>
    <t>专项债务</t>
  </si>
  <si>
    <t>公式</t>
  </si>
  <si>
    <t>A=B+C</t>
  </si>
  <si>
    <t>B</t>
  </si>
  <si>
    <t>C</t>
  </si>
  <si>
    <t>D=E+F</t>
  </si>
  <si>
    <t>E</t>
  </si>
  <si>
    <t>F</t>
  </si>
  <si>
    <t>G=H+I</t>
  </si>
  <si>
    <t>H</t>
  </si>
  <si>
    <t>I</t>
  </si>
  <si>
    <t>虎丘区</t>
  </si>
  <si>
    <t>表2</t>
  </si>
  <si>
    <t>2022年苏州市虎丘区地方政府债券使用情况表</t>
  </si>
  <si>
    <t>序号</t>
  </si>
  <si>
    <t>项目名称</t>
  </si>
  <si>
    <t>项目编号</t>
  </si>
  <si>
    <t>项目类型</t>
  </si>
  <si>
    <t>项目主管部门</t>
  </si>
  <si>
    <t>项目实施单位</t>
  </si>
  <si>
    <t>债券额度</t>
  </si>
  <si>
    <t>发行时间</t>
  </si>
  <si>
    <t>债券性质</t>
  </si>
  <si>
    <t>苏州高新区文达实验初级中学校</t>
  </si>
  <si>
    <t>P20320505-0012</t>
  </si>
  <si>
    <t>义务教育</t>
  </si>
  <si>
    <t>苏州高新区（虎丘区）教育局</t>
  </si>
  <si>
    <t>一般债券</t>
  </si>
  <si>
    <t>通浒路东延三期工程</t>
  </si>
  <si>
    <t>P20320505-0013</t>
  </si>
  <si>
    <t>道路</t>
  </si>
  <si>
    <t>苏州国家高新技术产业开发区住房和建设局</t>
  </si>
  <si>
    <t>苏州高新区（虎丘区）城市建设管理服务中心</t>
  </si>
  <si>
    <t>敬恩小学二期建设工程</t>
  </si>
  <si>
    <t>P21320505-0005</t>
  </si>
  <si>
    <t>苏州浒墅关经济技术开发区管理委员会</t>
  </si>
  <si>
    <t>关于苏州浒墅关经济技术开发区管理委员会</t>
  </si>
  <si>
    <t>苏州科技城第四实验小学</t>
  </si>
  <si>
    <t>P21320505-0003</t>
  </si>
  <si>
    <t>苏州科技城管理委员会</t>
  </si>
  <si>
    <t>苏州科技城社会事业服务中心</t>
  </si>
  <si>
    <t>狮山街道公交三厂地块小学项目</t>
  </si>
  <si>
    <t>P19320505-0016</t>
  </si>
  <si>
    <t>苏州高新区（虎丘区）狮山街道办事处</t>
  </si>
  <si>
    <t>苏州高新区（虎丘区）狮山街道、横塘街道建设管理服务所</t>
  </si>
  <si>
    <t>一般债券小计</t>
  </si>
  <si>
    <t>苏州太湖科学城南大教育园区项目</t>
  </si>
  <si>
    <t>P20320505-0014</t>
  </si>
  <si>
    <t>产城融合项目</t>
  </si>
  <si>
    <t>专项债券</t>
  </si>
  <si>
    <t>水城路幼儿园新建工程</t>
  </si>
  <si>
    <t>P21320505-0007</t>
  </si>
  <si>
    <t>学龄前教育</t>
  </si>
  <si>
    <t>阳山幼儿园重建</t>
  </si>
  <si>
    <t>P21320505-0008</t>
  </si>
  <si>
    <t>浮桥路幼儿园（文韵实验幼儿园）</t>
  </si>
  <si>
    <t>P18320505-0012</t>
  </si>
  <si>
    <t>苏州科技城第五实验幼儿园</t>
  </si>
  <si>
    <t>P20320505-0002</t>
  </si>
  <si>
    <t>苏州高新区镇湖街道西京湾高标准农田建设项目</t>
  </si>
  <si>
    <t>P22320505-0002</t>
  </si>
  <si>
    <t>高标准农田建设</t>
  </si>
  <si>
    <t>苏州高新区镇湖街道农林服务中心</t>
  </si>
  <si>
    <t>苏州镇湖绿色食品发展有限公司</t>
  </si>
  <si>
    <t>苏州高新区科技生态功能片区高标准农田建设项目</t>
  </si>
  <si>
    <t>P22320505-0003</t>
  </si>
  <si>
    <t>苏州高新区通安镇农林服务中心</t>
  </si>
  <si>
    <t>莲花峰路幼儿园</t>
  </si>
  <si>
    <t>P20320505-0007</t>
  </si>
  <si>
    <t>苏州高新区（虎丘区）枫桥街道办事处</t>
  </si>
  <si>
    <t>和祥幼儿园</t>
  </si>
  <si>
    <t>P20320505-0005</t>
  </si>
  <si>
    <t>苏州高新区（虎丘区）浒墅关镇人民政府</t>
  </si>
  <si>
    <t>专项债券小计</t>
  </si>
  <si>
    <t>合计</t>
  </si>
  <si>
    <t>表3</t>
  </si>
  <si>
    <t>2022年苏州市虎丘区地方政府债务相关情况表</t>
  </si>
  <si>
    <t>项目</t>
  </si>
  <si>
    <t>一、2021年末地方政府债务余额</t>
  </si>
  <si>
    <t xml:space="preserve">    其中：一般债务</t>
  </si>
  <si>
    <r>
      <rPr>
        <sz val="14"/>
        <color theme="1"/>
        <rFont val="等线"/>
        <charset val="134"/>
        <scheme val="minor"/>
      </rPr>
      <t xml:space="preserve">        </t>
    </r>
    <r>
      <rPr>
        <sz val="14"/>
        <color indexed="8"/>
        <rFont val="宋体"/>
        <charset val="134"/>
      </rPr>
      <t xml:space="preserve">  </t>
    </r>
    <r>
      <rPr>
        <sz val="14"/>
        <color indexed="8"/>
        <rFont val="宋体"/>
        <charset val="134"/>
      </rPr>
      <t>专项债务</t>
    </r>
  </si>
  <si>
    <t>二、2021年地方政府债务限额</t>
  </si>
  <si>
    <t xml:space="preserve">          专项债务</t>
  </si>
  <si>
    <t>三、2022年地方政府债券发行决算数</t>
  </si>
  <si>
    <t xml:space="preserve">    其中：新增一般债券发行额</t>
  </si>
  <si>
    <t xml:space="preserve">          再融资一般债券发行额</t>
  </si>
  <si>
    <t xml:space="preserve">          新增专项债券发行额</t>
  </si>
  <si>
    <t xml:space="preserve">          再融资专项债券发行额</t>
  </si>
  <si>
    <t>四、2022年地方政府债务还本决算数</t>
  </si>
  <si>
    <t>五、2022年地方政府债务付息决算数</t>
  </si>
  <si>
    <t>六、2022年末地方政府债务余额决算数</t>
  </si>
  <si>
    <t>七、2022年地方政府债务限额</t>
  </si>
  <si>
    <t>表4</t>
  </si>
  <si>
    <t>2022年苏州市地方政府债券发行及还本付息公开表</t>
  </si>
  <si>
    <t>发行情况</t>
  </si>
  <si>
    <t>还本情况</t>
  </si>
  <si>
    <t>付息情况</t>
  </si>
  <si>
    <t>发行合计数</t>
  </si>
  <si>
    <t>一般
债券
合计</t>
  </si>
  <si>
    <t>新增</t>
  </si>
  <si>
    <t>再融资</t>
  </si>
  <si>
    <t>专项
债券
合计</t>
  </si>
  <si>
    <t>还本
合计数</t>
  </si>
  <si>
    <t>一般
债券
还本
合计</t>
  </si>
  <si>
    <t>财政
预算
安排</t>
  </si>
  <si>
    <t>专项
债券
还本
合计</t>
  </si>
  <si>
    <t>付息
合计
数</t>
  </si>
  <si>
    <t>一般
债券</t>
  </si>
  <si>
    <t>专项
债券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</si>
</sst>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#,##0.00_);[Red]\(#,##0.00\)"/>
    <numFmt numFmtId="179" formatCode="yyyy&quot;年&quot;m&quot;月&quot;;@"/>
  </numFmts>
  <fonts count="37">
    <font>
      <sz val="11"/>
      <color theme="1"/>
      <name val="等线"/>
      <charset val="134"/>
      <scheme val="minor"/>
    </font>
    <font>
      <sz val="12"/>
      <name val="宋体"/>
      <charset val="134"/>
    </font>
    <font>
      <b/>
      <sz val="20"/>
      <color theme="1"/>
      <name val="黑体"/>
      <charset val="134"/>
    </font>
    <font>
      <sz val="12"/>
      <color theme="1"/>
      <name val="等线"/>
      <charset val="134"/>
      <scheme val="minor"/>
    </font>
    <font>
      <sz val="12"/>
      <name val="等线"/>
      <charset val="134"/>
      <scheme val="minor"/>
    </font>
    <font>
      <sz val="10"/>
      <color theme="1"/>
      <name val="等线"/>
      <charset val="134"/>
    </font>
    <font>
      <sz val="14"/>
      <name val="宋体"/>
      <charset val="134"/>
    </font>
    <font>
      <b/>
      <sz val="20"/>
      <name val="黑体"/>
      <charset val="134"/>
    </font>
    <font>
      <b/>
      <sz val="14"/>
      <name val="宋体"/>
      <charset val="134"/>
    </font>
    <font>
      <sz val="14"/>
      <color theme="1"/>
      <name val="等线"/>
      <charset val="134"/>
      <scheme val="minor"/>
    </font>
    <font>
      <b/>
      <sz val="12"/>
      <name val="宋体"/>
      <charset val="134"/>
    </font>
    <font>
      <sz val="20"/>
      <name val="黑体"/>
      <charset val="134"/>
    </font>
    <font>
      <sz val="12"/>
      <color theme="1"/>
      <name val="等线"/>
      <charset val="134"/>
    </font>
    <font>
      <b/>
      <sz val="12"/>
      <color theme="1"/>
      <name val="等线"/>
      <charset val="134"/>
      <scheme val="minor"/>
    </font>
    <font>
      <b/>
      <sz val="12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1"/>
      <name val="宋体"/>
      <charset val="134"/>
    </font>
    <font>
      <sz val="10"/>
      <color indexed="8"/>
      <name val="宋体"/>
      <charset val="134"/>
    </font>
    <font>
      <sz val="14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0" borderId="0"/>
    <xf numFmtId="0" fontId="20" fillId="0" borderId="0" applyNumberFormat="0" applyFill="0" applyBorder="0" applyAlignment="0" applyProtection="0">
      <alignment vertical="center"/>
    </xf>
    <xf numFmtId="0" fontId="0" fillId="8" borderId="15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18" applyNumberFormat="0" applyAlignment="0" applyProtection="0">
      <alignment vertical="center"/>
    </xf>
    <xf numFmtId="0" fontId="28" fillId="12" borderId="14" applyNumberFormat="0" applyAlignment="0" applyProtection="0">
      <alignment vertical="center"/>
    </xf>
    <xf numFmtId="0" fontId="29" fillId="13" borderId="19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34" fillId="0" borderId="0">
      <alignment vertical="center"/>
    </xf>
    <xf numFmtId="0" fontId="18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35" fillId="0" borderId="0"/>
    <xf numFmtId="0" fontId="1" fillId="0" borderId="0"/>
  </cellStyleXfs>
  <cellXfs count="99">
    <xf numFmtId="0" fontId="0" fillId="0" borderId="0" xfId="0">
      <alignment vertical="center"/>
    </xf>
    <xf numFmtId="0" fontId="1" fillId="0" borderId="0" xfId="48" applyFill="1">
      <alignment vertical="center"/>
    </xf>
    <xf numFmtId="0" fontId="1" fillId="0" borderId="0" xfId="48" applyAlignment="1">
      <alignment vertical="center" wrapText="1"/>
    </xf>
    <xf numFmtId="0" fontId="1" fillId="0" borderId="0" xfId="48" applyBorder="1">
      <alignment vertical="center"/>
    </xf>
    <xf numFmtId="0" fontId="1" fillId="0" borderId="0" xfId="48">
      <alignment vertical="center"/>
    </xf>
    <xf numFmtId="0" fontId="1" fillId="0" borderId="0" xfId="48" applyFont="1" applyAlignment="1">
      <alignment vertical="center" wrapText="1"/>
    </xf>
    <xf numFmtId="0" fontId="2" fillId="0" borderId="0" xfId="48" applyFont="1" applyAlignment="1">
      <alignment horizontal="center" vertical="center"/>
    </xf>
    <xf numFmtId="0" fontId="1" fillId="0" borderId="1" xfId="48" applyBorder="1" applyAlignment="1">
      <alignment vertical="center" wrapText="1"/>
    </xf>
    <xf numFmtId="0" fontId="3" fillId="0" borderId="2" xfId="48" applyFont="1" applyBorder="1" applyAlignment="1">
      <alignment horizontal="center" vertical="center" wrapText="1"/>
    </xf>
    <xf numFmtId="0" fontId="3" fillId="0" borderId="3" xfId="48" applyFont="1" applyBorder="1" applyAlignment="1">
      <alignment horizontal="center" vertical="center" wrapText="1"/>
    </xf>
    <xf numFmtId="0" fontId="3" fillId="0" borderId="4" xfId="48" applyFont="1" applyBorder="1" applyAlignment="1">
      <alignment horizontal="center" vertical="center" wrapText="1"/>
    </xf>
    <xf numFmtId="0" fontId="3" fillId="0" borderId="5" xfId="48" applyFont="1" applyBorder="1" applyAlignment="1">
      <alignment horizontal="center" vertical="center" wrapText="1"/>
    </xf>
    <xf numFmtId="0" fontId="3" fillId="0" borderId="6" xfId="48" applyFont="1" applyBorder="1" applyAlignment="1">
      <alignment horizontal="center" vertical="center" wrapText="1"/>
    </xf>
    <xf numFmtId="0" fontId="3" fillId="0" borderId="7" xfId="48" applyFont="1" applyBorder="1" applyAlignment="1">
      <alignment horizontal="center" vertical="center" wrapText="1"/>
    </xf>
    <xf numFmtId="0" fontId="4" fillId="0" borderId="5" xfId="54" applyFont="1" applyFill="1" applyBorder="1" applyAlignment="1">
      <alignment horizontal="center" vertical="center" wrapText="1"/>
    </xf>
    <xf numFmtId="177" fontId="3" fillId="0" borderId="6" xfId="48" applyNumberFormat="1" applyFont="1" applyFill="1" applyBorder="1" applyAlignment="1">
      <alignment horizontal="center" vertical="center" wrapText="1"/>
    </xf>
    <xf numFmtId="0" fontId="5" fillId="0" borderId="1" xfId="48" applyFont="1" applyBorder="1" applyAlignment="1">
      <alignment horizontal="right" vertical="center" wrapText="1"/>
    </xf>
    <xf numFmtId="0" fontId="3" fillId="0" borderId="8" xfId="48" applyFont="1" applyBorder="1" applyAlignment="1">
      <alignment horizontal="center" vertical="center" wrapText="1"/>
    </xf>
    <xf numFmtId="177" fontId="3" fillId="0" borderId="7" xfId="48" applyNumberFormat="1" applyFont="1" applyFill="1" applyBorder="1" applyAlignment="1">
      <alignment horizontal="center" vertical="center" wrapText="1"/>
    </xf>
    <xf numFmtId="0" fontId="1" fillId="0" borderId="0" xfId="48" applyFill="1" applyBorder="1">
      <alignment vertical="center"/>
    </xf>
    <xf numFmtId="0" fontId="1" fillId="0" borderId="9" xfId="48" applyBorder="1" applyAlignment="1">
      <alignment vertical="center" wrapText="1"/>
    </xf>
    <xf numFmtId="0" fontId="6" fillId="0" borderId="0" xfId="48" applyFont="1">
      <alignment vertical="center"/>
    </xf>
    <xf numFmtId="0" fontId="1" fillId="0" borderId="0" xfId="48" applyFont="1">
      <alignment vertical="center"/>
    </xf>
    <xf numFmtId="176" fontId="7" fillId="0" borderId="0" xfId="48" applyNumberFormat="1" applyFont="1" applyAlignment="1">
      <alignment horizontal="center" vertical="center"/>
    </xf>
    <xf numFmtId="176" fontId="8" fillId="0" borderId="1" xfId="48" applyNumberFormat="1" applyFont="1" applyBorder="1" applyAlignment="1">
      <alignment horizontal="center"/>
    </xf>
    <xf numFmtId="176" fontId="6" fillId="0" borderId="1" xfId="48" applyNumberFormat="1" applyFont="1" applyBorder="1" applyAlignment="1">
      <alignment horizontal="right"/>
    </xf>
    <xf numFmtId="0" fontId="9" fillId="0" borderId="2" xfId="48" applyFont="1" applyBorder="1" applyAlignment="1">
      <alignment horizontal="center" vertical="center"/>
    </xf>
    <xf numFmtId="0" fontId="9" fillId="0" borderId="8" xfId="48" applyFont="1" applyBorder="1" applyAlignment="1">
      <alignment horizontal="center" vertical="center"/>
    </xf>
    <xf numFmtId="0" fontId="9" fillId="0" borderId="5" xfId="48" applyFont="1" applyBorder="1" applyAlignment="1">
      <alignment horizontal="left" vertical="center"/>
    </xf>
    <xf numFmtId="178" fontId="9" fillId="0" borderId="7" xfId="48" applyNumberFormat="1" applyFont="1" applyBorder="1" applyAlignment="1">
      <alignment horizontal="center" vertical="center"/>
    </xf>
    <xf numFmtId="0" fontId="6" fillId="0" borderId="0" xfId="48" applyFont="1" applyFill="1">
      <alignment vertical="center"/>
    </xf>
    <xf numFmtId="0" fontId="9" fillId="0" borderId="10" xfId="48" applyFont="1" applyBorder="1" applyAlignment="1">
      <alignment horizontal="left" vertical="center"/>
    </xf>
    <xf numFmtId="178" fontId="9" fillId="0" borderId="11" xfId="48" applyNumberFormat="1" applyFont="1" applyBorder="1" applyAlignment="1">
      <alignment horizontal="center" vertical="center"/>
    </xf>
    <xf numFmtId="0" fontId="10" fillId="0" borderId="0" xfId="48" applyFont="1">
      <alignment vertical="center"/>
    </xf>
    <xf numFmtId="0" fontId="1" fillId="0" borderId="0" xfId="48" applyAlignment="1">
      <alignment horizontal="right" vertical="center" wrapText="1"/>
    </xf>
    <xf numFmtId="0" fontId="1" fillId="0" borderId="0" xfId="48" applyBorder="1" applyAlignment="1">
      <alignment vertical="center" wrapText="1"/>
    </xf>
    <xf numFmtId="0" fontId="1" fillId="0" borderId="0" xfId="48" applyFont="1" applyBorder="1">
      <alignment vertical="center"/>
    </xf>
    <xf numFmtId="0" fontId="1" fillId="0" borderId="0" xfId="48" applyFont="1" applyBorder="1" applyAlignment="1">
      <alignment vertical="center" wrapText="1"/>
    </xf>
    <xf numFmtId="0" fontId="1" fillId="0" borderId="0" xfId="48" applyFont="1" applyBorder="1" applyAlignment="1">
      <alignment horizontal="right" vertical="center" wrapText="1"/>
    </xf>
    <xf numFmtId="0" fontId="11" fillId="0" borderId="0" xfId="48" applyFont="1" applyBorder="1" applyAlignment="1">
      <alignment horizontal="center" vertical="center"/>
    </xf>
    <xf numFmtId="0" fontId="1" fillId="0" borderId="1" xfId="48" applyBorder="1">
      <alignment vertical="center"/>
    </xf>
    <xf numFmtId="0" fontId="1" fillId="0" borderId="1" xfId="48" applyBorder="1" applyAlignment="1">
      <alignment horizontal="right" vertical="center" wrapText="1"/>
    </xf>
    <xf numFmtId="0" fontId="12" fillId="0" borderId="2" xfId="48" applyFont="1" applyBorder="1" applyAlignment="1">
      <alignment horizontal="center" vertical="center"/>
    </xf>
    <xf numFmtId="0" fontId="12" fillId="0" borderId="4" xfId="48" applyFont="1" applyBorder="1" applyAlignment="1">
      <alignment horizontal="center" vertical="center"/>
    </xf>
    <xf numFmtId="0" fontId="12" fillId="0" borderId="4" xfId="48" applyFont="1" applyBorder="1" applyAlignment="1">
      <alignment horizontal="center" vertical="center" wrapText="1"/>
    </xf>
    <xf numFmtId="0" fontId="1" fillId="0" borderId="12" xfId="48" applyBorder="1" applyAlignment="1">
      <alignment horizontal="center" vertical="center"/>
    </xf>
    <xf numFmtId="0" fontId="3" fillId="0" borderId="13" xfId="48" applyFont="1" applyBorder="1" applyAlignment="1">
      <alignment horizontal="center" vertical="center"/>
    </xf>
    <xf numFmtId="0" fontId="3" fillId="0" borderId="13" xfId="48" applyFont="1" applyBorder="1" applyAlignment="1">
      <alignment horizontal="center" vertical="center" wrapText="1"/>
    </xf>
    <xf numFmtId="0" fontId="4" fillId="0" borderId="13" xfId="48" applyFont="1" applyBorder="1" applyAlignment="1">
      <alignment horizontal="center" vertical="center" wrapText="1"/>
    </xf>
    <xf numFmtId="0" fontId="4" fillId="2" borderId="13" xfId="48" applyFont="1" applyFill="1" applyBorder="1" applyAlignment="1">
      <alignment horizontal="center" vertical="center" wrapText="1"/>
    </xf>
    <xf numFmtId="177" fontId="3" fillId="0" borderId="6" xfId="48" applyNumberFormat="1" applyFont="1" applyBorder="1" applyAlignment="1">
      <alignment horizontal="center" vertical="center" wrapText="1"/>
    </xf>
    <xf numFmtId="0" fontId="1" fillId="0" borderId="2" xfId="48" applyBorder="1" applyAlignment="1">
      <alignment horizontal="center" vertical="center"/>
    </xf>
    <xf numFmtId="0" fontId="3" fillId="0" borderId="4" xfId="48" applyFont="1" applyBorder="1" applyAlignment="1">
      <alignment horizontal="center" vertical="center"/>
    </xf>
    <xf numFmtId="0" fontId="4" fillId="0" borderId="4" xfId="48" applyFont="1" applyBorder="1" applyAlignment="1">
      <alignment horizontal="center" vertical="center" wrapText="1"/>
    </xf>
    <xf numFmtId="0" fontId="4" fillId="2" borderId="4" xfId="48" applyFont="1" applyFill="1" applyBorder="1" applyAlignment="1">
      <alignment horizontal="center" vertical="center" wrapText="1"/>
    </xf>
    <xf numFmtId="0" fontId="3" fillId="0" borderId="13" xfId="48" applyFont="1" applyFill="1" applyBorder="1" applyAlignment="1">
      <alignment horizontal="center" vertical="center" wrapText="1"/>
    </xf>
    <xf numFmtId="0" fontId="3" fillId="0" borderId="4" xfId="48" applyFont="1" applyFill="1" applyBorder="1" applyAlignment="1">
      <alignment horizontal="center" vertical="center" wrapText="1"/>
    </xf>
    <xf numFmtId="0" fontId="1" fillId="0" borderId="5" xfId="48" applyBorder="1" applyAlignment="1">
      <alignment horizontal="center" vertical="center"/>
    </xf>
    <xf numFmtId="0" fontId="3" fillId="0" borderId="6" xfId="48" applyFont="1" applyBorder="1" applyAlignment="1">
      <alignment horizontal="center" vertical="center"/>
    </xf>
    <xf numFmtId="0" fontId="4" fillId="0" borderId="6" xfId="48" applyFont="1" applyBorder="1" applyAlignment="1">
      <alignment horizontal="center" vertical="center" wrapText="1"/>
    </xf>
    <xf numFmtId="0" fontId="4" fillId="2" borderId="6" xfId="48" applyFont="1" applyFill="1" applyBorder="1" applyAlignment="1">
      <alignment horizontal="center" vertical="center" wrapText="1"/>
    </xf>
    <xf numFmtId="0" fontId="4" fillId="0" borderId="6" xfId="48" applyFont="1" applyFill="1" applyBorder="1" applyAlignment="1">
      <alignment horizontal="center" vertical="center" wrapText="1"/>
    </xf>
    <xf numFmtId="0" fontId="10" fillId="0" borderId="5" xfId="48" applyFont="1" applyBorder="1" applyAlignment="1">
      <alignment horizontal="center" vertical="center"/>
    </xf>
    <xf numFmtId="0" fontId="13" fillId="0" borderId="6" xfId="48" applyFont="1" applyBorder="1" applyAlignment="1">
      <alignment horizontal="center" vertical="center"/>
    </xf>
    <xf numFmtId="0" fontId="13" fillId="0" borderId="6" xfId="48" applyFont="1" applyBorder="1" applyAlignment="1">
      <alignment horizontal="center" vertical="center" wrapText="1"/>
    </xf>
    <xf numFmtId="0" fontId="14" fillId="0" borderId="6" xfId="48" applyFont="1" applyBorder="1" applyAlignment="1">
      <alignment horizontal="center" vertical="center" wrapText="1"/>
    </xf>
    <xf numFmtId="0" fontId="14" fillId="2" borderId="6" xfId="48" applyFont="1" applyFill="1" applyBorder="1" applyAlignment="1">
      <alignment horizontal="center" vertical="center" wrapText="1"/>
    </xf>
    <xf numFmtId="177" fontId="13" fillId="0" borderId="6" xfId="48" applyNumberFormat="1" applyFont="1" applyBorder="1" applyAlignment="1">
      <alignment horizontal="center" vertical="center" wrapText="1"/>
    </xf>
    <xf numFmtId="0" fontId="12" fillId="0" borderId="6" xfId="48" applyFont="1" applyFill="1" applyBorder="1" applyAlignment="1">
      <alignment horizontal="center" vertical="center" wrapText="1"/>
    </xf>
    <xf numFmtId="0" fontId="12" fillId="0" borderId="6" xfId="48" applyFont="1" applyBorder="1" applyAlignment="1">
      <alignment horizontal="center" vertical="center" wrapText="1"/>
    </xf>
    <xf numFmtId="0" fontId="13" fillId="0" borderId="6" xfId="48" applyFont="1" applyBorder="1" applyAlignment="1">
      <alignment horizontal="left" vertical="center" wrapText="1"/>
    </xf>
    <xf numFmtId="0" fontId="14" fillId="0" borderId="6" xfId="48" applyFont="1" applyBorder="1" applyAlignment="1">
      <alignment vertical="center" wrapText="1"/>
    </xf>
    <xf numFmtId="0" fontId="1" fillId="0" borderId="1" xfId="48" applyFont="1" applyBorder="1" applyAlignment="1">
      <alignment horizontal="right" vertical="center" wrapText="1"/>
    </xf>
    <xf numFmtId="0" fontId="12" fillId="0" borderId="8" xfId="48" applyFont="1" applyBorder="1" applyAlignment="1">
      <alignment horizontal="center" vertical="center" wrapText="1"/>
    </xf>
    <xf numFmtId="179" fontId="4" fillId="0" borderId="6" xfId="48" applyNumberFormat="1" applyFont="1" applyFill="1" applyBorder="1" applyAlignment="1">
      <alignment horizontal="center" vertical="center" wrapText="1"/>
    </xf>
    <xf numFmtId="0" fontId="1" fillId="0" borderId="0" xfId="48" applyFont="1" applyFill="1" applyBorder="1">
      <alignment vertical="center"/>
    </xf>
    <xf numFmtId="179" fontId="14" fillId="0" borderId="6" xfId="48" applyNumberFormat="1" applyFont="1" applyFill="1" applyBorder="1" applyAlignment="1">
      <alignment horizontal="center" vertical="center" wrapText="1"/>
    </xf>
    <xf numFmtId="0" fontId="13" fillId="0" borderId="7" xfId="48" applyFont="1" applyBorder="1" applyAlignment="1">
      <alignment horizontal="center" vertical="center" wrapText="1"/>
    </xf>
    <xf numFmtId="179" fontId="12" fillId="0" borderId="6" xfId="48" applyNumberFormat="1" applyFont="1" applyBorder="1" applyAlignment="1">
      <alignment horizontal="center" vertical="center" wrapText="1"/>
    </xf>
    <xf numFmtId="0" fontId="12" fillId="0" borderId="7" xfId="48" applyFont="1" applyBorder="1" applyAlignment="1">
      <alignment horizontal="center" vertical="center" wrapText="1"/>
    </xf>
    <xf numFmtId="0" fontId="10" fillId="0" borderId="0" xfId="48" applyFont="1" applyBorder="1">
      <alignment vertical="center"/>
    </xf>
    <xf numFmtId="0" fontId="1" fillId="0" borderId="0" xfId="48" applyAlignment="1">
      <alignment horizontal="center" vertical="center"/>
    </xf>
    <xf numFmtId="0" fontId="7" fillId="0" borderId="0" xfId="48" applyFont="1" applyAlignment="1">
      <alignment horizontal="center" vertical="center"/>
    </xf>
    <xf numFmtId="0" fontId="4" fillId="0" borderId="2" xfId="48" applyFont="1" applyBorder="1" applyAlignment="1">
      <alignment horizontal="center" vertical="center" wrapText="1"/>
    </xf>
    <xf numFmtId="0" fontId="4" fillId="0" borderId="4" xfId="48" applyFont="1" applyBorder="1" applyAlignment="1">
      <alignment horizontal="center" vertical="center"/>
    </xf>
    <xf numFmtId="0" fontId="4" fillId="0" borderId="5" xfId="48" applyFont="1" applyBorder="1" applyAlignment="1">
      <alignment horizontal="center" vertical="center" wrapText="1"/>
    </xf>
    <xf numFmtId="0" fontId="4" fillId="0" borderId="6" xfId="48" applyFont="1" applyBorder="1" applyAlignment="1">
      <alignment horizontal="center" vertical="center"/>
    </xf>
    <xf numFmtId="0" fontId="4" fillId="0" borderId="6" xfId="48" applyFont="1" applyFill="1" applyBorder="1" applyAlignment="1">
      <alignment horizontal="center" vertical="center"/>
    </xf>
    <xf numFmtId="0" fontId="4" fillId="0" borderId="5" xfId="54" applyFont="1" applyBorder="1" applyAlignment="1">
      <alignment horizontal="center" vertical="center" wrapText="1"/>
    </xf>
    <xf numFmtId="177" fontId="4" fillId="0" borderId="6" xfId="48" applyNumberFormat="1" applyFont="1" applyBorder="1" applyAlignment="1">
      <alignment horizontal="center" vertical="center"/>
    </xf>
    <xf numFmtId="177" fontId="4" fillId="0" borderId="6" xfId="48" applyNumberFormat="1" applyFont="1" applyFill="1" applyBorder="1" applyAlignment="1">
      <alignment horizontal="center" vertical="center"/>
    </xf>
    <xf numFmtId="0" fontId="1" fillId="0" borderId="1" xfId="48" applyFont="1" applyBorder="1" applyAlignment="1">
      <alignment horizontal="right" vertical="center"/>
    </xf>
    <xf numFmtId="0" fontId="4" fillId="0" borderId="8" xfId="48" applyFont="1" applyBorder="1" applyAlignment="1">
      <alignment horizontal="center" vertical="center"/>
    </xf>
    <xf numFmtId="0" fontId="4" fillId="0" borderId="7" xfId="48" applyFont="1" applyBorder="1" applyAlignment="1">
      <alignment horizontal="center" vertical="center"/>
    </xf>
    <xf numFmtId="0" fontId="4" fillId="0" borderId="7" xfId="48" applyFont="1" applyFill="1" applyBorder="1" applyAlignment="1">
      <alignment horizontal="center" vertical="center"/>
    </xf>
    <xf numFmtId="0" fontId="1" fillId="0" borderId="0" xfId="48" applyFill="1" applyBorder="1" applyAlignment="1">
      <alignment horizontal="center" vertical="center"/>
    </xf>
    <xf numFmtId="0" fontId="1" fillId="0" borderId="0" xfId="48" applyFill="1" applyAlignment="1">
      <alignment horizontal="center" vertical="center"/>
    </xf>
    <xf numFmtId="177" fontId="4" fillId="0" borderId="7" xfId="48" applyNumberFormat="1" applyFont="1" applyBorder="1" applyAlignment="1">
      <alignment horizontal="center" vertical="center"/>
    </xf>
    <xf numFmtId="0" fontId="1" fillId="0" borderId="9" xfId="48" applyBorder="1">
      <alignment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2 2 2 2 2_2015年人代会草案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常规 10 2" xfId="50"/>
    <cellStyle name="60% - 强调文字颜色 6" xfId="51" builtinId="52"/>
    <cellStyle name="常规 3" xfId="52"/>
    <cellStyle name="常规 4" xfId="53"/>
    <cellStyle name="常规_2003年财政支出执行情况表(剔除土地支出）" xfId="54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3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17;&#26195;&#33464;&#24037;&#20316;\&#26417;&#26195;&#33464;\2&#12289;&#20538;&#21153;\&#20538;&#21048;\2022&#20538;&#21048;\zhouqing.doc\&#22791;&#20221;&#25968;&#25454;&#65288;BACKUP&#65289;\My%20Documents\&#26085;&#24120;&#19994;&#21153;\&#39044;&#31639;&#24037;&#20316;\&#25253;&#24066;&#23616;&#25968;&#25454;\08&#24180;&#25910;&#25903;&#39044;&#31639;\&#25253;&#30465;&#24066;&#26465;&#32447;&#34920;\&#27743;&#33487;&#30465;2008&#24180;&#22320;&#26041;&#39044;&#31639;&#34920;&#26684;(&#33487;&#24030;&#24037;&#19994;&#22253;&#21306;)08&#24180;3&#26376;&#25253;&#26126;&#3245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zhouqing.doc\&#22791;&#20221;&#25968;&#25454;&#65288;BACKUP&#65289;\My%20Documents\&#26085;&#24120;&#19994;&#21153;\&#39044;&#31639;&#24037;&#20316;\&#25253;&#24066;&#23616;&#25968;&#25454;\08&#24180;&#25910;&#25903;&#39044;&#31639;\&#25253;&#30465;&#24066;&#26465;&#32447;&#34920;\&#27743;&#33487;&#30465;2008&#24180;&#22320;&#26041;&#39044;&#31639;&#34920;&#26684;(&#33487;&#24030;&#24037;&#19994;&#22253;&#21306;)08&#24180;3&#26376;&#25253;&#26126;&#3245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yron\temp\WORK\&#20998;&#26512;&#25253;&#34920;\&#20061;&#19971;&#24180;&#36130;&#25919;&#25910;&#20837;&#25191;&#34892;&#20998;&#26512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临时数据"/>
      <sheetName val="地方收入"/>
      <sheetName val="全市地方收入（税）"/>
      <sheetName val="市级地方收入（税）"/>
      <sheetName val="市区地方收入（税）"/>
      <sheetName val="全口径"/>
      <sheetName val="两税"/>
      <sheetName val="地税"/>
      <sheetName val="财政"/>
      <sheetName val="当月收入"/>
      <sheetName val="分级累计"/>
      <sheetName val="   "/>
      <sheetName val="今年当月"/>
      <sheetName val="今年上月"/>
      <sheetName val="去年当月"/>
      <sheetName val="去年上月"/>
      <sheetName val="增收表"/>
      <sheetName val=" "/>
      <sheetName val="预算表"/>
      <sheetName val="原始数据"/>
      <sheetName val="税种明细"/>
      <sheetName val="过程集"/>
      <sheetName val="审核表"/>
      <sheetName val="封面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03"/>
  <sheetViews>
    <sheetView workbookViewId="0">
      <selection activeCell="N14" sqref="N14"/>
    </sheetView>
  </sheetViews>
  <sheetFormatPr defaultColWidth="9" defaultRowHeight="14.25"/>
  <cols>
    <col min="1" max="1" width="14.25" style="2" customWidth="1"/>
    <col min="2" max="10" width="12.625" style="4" customWidth="1"/>
    <col min="11" max="11" width="8.75" style="3" customWidth="1"/>
    <col min="12" max="16384" width="9" style="4"/>
  </cols>
  <sheetData>
    <row r="1" s="33" customFormat="1" ht="30" customHeight="1" spans="1:11">
      <c r="A1" s="5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80"/>
    </row>
    <row r="2" ht="25.15" customHeight="1" spans="1:10">
      <c r="A2" s="82" t="s">
        <v>1</v>
      </c>
      <c r="B2" s="82"/>
      <c r="C2" s="82"/>
      <c r="D2" s="82"/>
      <c r="E2" s="82"/>
      <c r="F2" s="82"/>
      <c r="G2" s="82"/>
      <c r="H2" s="82"/>
      <c r="I2" s="82"/>
      <c r="J2" s="82"/>
    </row>
    <row r="3" ht="25.15" customHeight="1" spans="1:10">
      <c r="A3" s="7"/>
      <c r="B3" s="40"/>
      <c r="C3" s="40"/>
      <c r="D3" s="40"/>
      <c r="E3" s="40"/>
      <c r="F3" s="40"/>
      <c r="G3" s="40"/>
      <c r="H3" s="40"/>
      <c r="I3" s="40"/>
      <c r="J3" s="91" t="s">
        <v>2</v>
      </c>
    </row>
    <row r="4" ht="29.45" customHeight="1" spans="1:10">
      <c r="A4" s="83" t="s">
        <v>3</v>
      </c>
      <c r="B4" s="84" t="s">
        <v>4</v>
      </c>
      <c r="C4" s="84"/>
      <c r="D4" s="84"/>
      <c r="E4" s="84" t="s">
        <v>5</v>
      </c>
      <c r="F4" s="84"/>
      <c r="G4" s="84"/>
      <c r="H4" s="84" t="s">
        <v>6</v>
      </c>
      <c r="I4" s="84"/>
      <c r="J4" s="92"/>
    </row>
    <row r="5" ht="29.45" customHeight="1" spans="1:10">
      <c r="A5" s="85"/>
      <c r="B5" s="86" t="s">
        <v>7</v>
      </c>
      <c r="C5" s="86" t="s">
        <v>8</v>
      </c>
      <c r="D5" s="86" t="s">
        <v>9</v>
      </c>
      <c r="E5" s="86" t="s">
        <v>7</v>
      </c>
      <c r="F5" s="86" t="s">
        <v>8</v>
      </c>
      <c r="G5" s="86" t="s">
        <v>9</v>
      </c>
      <c r="H5" s="86" t="s">
        <v>7</v>
      </c>
      <c r="I5" s="86" t="s">
        <v>8</v>
      </c>
      <c r="J5" s="93" t="s">
        <v>9</v>
      </c>
    </row>
    <row r="6" s="81" customFormat="1" ht="59.45" customHeight="1" spans="1:15">
      <c r="A6" s="85" t="s">
        <v>10</v>
      </c>
      <c r="B6" s="86" t="s">
        <v>11</v>
      </c>
      <c r="C6" s="86" t="s">
        <v>12</v>
      </c>
      <c r="D6" s="86" t="s">
        <v>13</v>
      </c>
      <c r="E6" s="86" t="s">
        <v>14</v>
      </c>
      <c r="F6" s="86" t="s">
        <v>15</v>
      </c>
      <c r="G6" s="86" t="s">
        <v>16</v>
      </c>
      <c r="H6" s="87" t="s">
        <v>17</v>
      </c>
      <c r="I6" s="87" t="s">
        <v>18</v>
      </c>
      <c r="J6" s="94" t="s">
        <v>19</v>
      </c>
      <c r="K6" s="95"/>
      <c r="L6" s="96"/>
      <c r="M6" s="96"/>
      <c r="N6" s="96"/>
      <c r="O6" s="96"/>
    </row>
    <row r="7" ht="59.45" customHeight="1" spans="1:10">
      <c r="A7" s="88" t="s">
        <v>20</v>
      </c>
      <c r="B7" s="89">
        <f>SUM(C7:D7)</f>
        <v>123.58</v>
      </c>
      <c r="C7" s="89">
        <v>56.52</v>
      </c>
      <c r="D7" s="89">
        <v>67.06</v>
      </c>
      <c r="E7" s="90">
        <f>F7+G7</f>
        <v>86.52</v>
      </c>
      <c r="F7" s="90">
        <v>38.75</v>
      </c>
      <c r="G7" s="90">
        <v>47.77</v>
      </c>
      <c r="H7" s="89"/>
      <c r="I7" s="89"/>
      <c r="J7" s="97"/>
    </row>
    <row r="498" spans="4:4">
      <c r="D498" s="98"/>
    </row>
    <row r="499" spans="4:4">
      <c r="D499" s="98"/>
    </row>
    <row r="500" spans="4:4">
      <c r="D500" s="98"/>
    </row>
    <row r="501" spans="4:4">
      <c r="D501" s="98"/>
    </row>
    <row r="502" spans="4:4">
      <c r="D502" s="98"/>
    </row>
    <row r="503" spans="4:4">
      <c r="D503" s="98"/>
    </row>
  </sheetData>
  <mergeCells count="5">
    <mergeCell ref="A2:J2"/>
    <mergeCell ref="B4:D4"/>
    <mergeCell ref="E4:G4"/>
    <mergeCell ref="H4:J4"/>
    <mergeCell ref="A4:A5"/>
  </mergeCells>
  <printOptions horizontalCentered="1"/>
  <pageMargins left="0.433070866141732" right="0.433070866141732" top="0.984251968503937" bottom="0.78740157480315" header="0.511811023622047" footer="0.511811023622047"/>
  <pageSetup paperSize="8" fitToHeight="0" orientation="portrait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71"/>
  <sheetViews>
    <sheetView workbookViewId="0">
      <pane xSplit="3" ySplit="4" topLeftCell="D15" activePane="bottomRight" state="frozenSplit"/>
      <selection/>
      <selection pane="topRight"/>
      <selection pane="bottomLeft"/>
      <selection pane="bottomRight" activeCell="D23" sqref="D23"/>
    </sheetView>
  </sheetViews>
  <sheetFormatPr defaultColWidth="9" defaultRowHeight="14.25"/>
  <cols>
    <col min="1" max="1" width="5.25" style="4" customWidth="1"/>
    <col min="2" max="2" width="13.625" style="4" customWidth="1"/>
    <col min="3" max="3" width="26.375" style="2" customWidth="1"/>
    <col min="4" max="4" width="12.125" style="2" customWidth="1"/>
    <col min="5" max="5" width="10.875" style="34" customWidth="1"/>
    <col min="6" max="6" width="15.25" style="2" customWidth="1"/>
    <col min="7" max="7" width="19.875" style="35" customWidth="1"/>
    <col min="8" max="8" width="9.625" style="2" customWidth="1"/>
    <col min="9" max="9" width="13" style="35" customWidth="1"/>
    <col min="10" max="10" width="10.75" style="2" customWidth="1"/>
    <col min="11" max="11" width="8.75" style="3" customWidth="1"/>
    <col min="12" max="16384" width="9" style="4"/>
  </cols>
  <sheetData>
    <row r="1" ht="30" customHeight="1" spans="1:10">
      <c r="A1" s="36" t="s">
        <v>21</v>
      </c>
      <c r="B1" s="36"/>
      <c r="C1" s="37"/>
      <c r="D1" s="37"/>
      <c r="E1" s="38"/>
      <c r="F1" s="37"/>
      <c r="G1" s="37"/>
      <c r="H1" s="37"/>
      <c r="J1" s="35"/>
    </row>
    <row r="2" ht="25.15" customHeight="1" spans="1:10">
      <c r="A2" s="39" t="s">
        <v>22</v>
      </c>
      <c r="B2" s="39"/>
      <c r="C2" s="39"/>
      <c r="D2" s="39"/>
      <c r="E2" s="39"/>
      <c r="F2" s="39"/>
      <c r="G2" s="39"/>
      <c r="H2" s="39"/>
      <c r="I2" s="39"/>
      <c r="J2" s="39"/>
    </row>
    <row r="3" ht="25.15" customHeight="1" spans="1:10">
      <c r="A3" s="40"/>
      <c r="B3" s="40"/>
      <c r="C3" s="7"/>
      <c r="D3" s="7"/>
      <c r="E3" s="41"/>
      <c r="F3" s="7"/>
      <c r="G3" s="7"/>
      <c r="H3" s="7"/>
      <c r="I3" s="7" t="s">
        <v>2</v>
      </c>
      <c r="J3" s="72"/>
    </row>
    <row r="4" s="22" customFormat="1" ht="40.15" customHeight="1" spans="1:11">
      <c r="A4" s="42" t="s">
        <v>23</v>
      </c>
      <c r="B4" s="43" t="s">
        <v>3</v>
      </c>
      <c r="C4" s="44" t="s">
        <v>24</v>
      </c>
      <c r="D4" s="44" t="s">
        <v>25</v>
      </c>
      <c r="E4" s="44" t="s">
        <v>26</v>
      </c>
      <c r="F4" s="44" t="s">
        <v>27</v>
      </c>
      <c r="G4" s="44" t="s">
        <v>28</v>
      </c>
      <c r="H4" s="44" t="s">
        <v>29</v>
      </c>
      <c r="I4" s="44" t="s">
        <v>30</v>
      </c>
      <c r="J4" s="73" t="s">
        <v>31</v>
      </c>
      <c r="K4" s="36"/>
    </row>
    <row r="5" s="22" customFormat="1" ht="51.6" customHeight="1" spans="1:11">
      <c r="A5" s="45">
        <v>1</v>
      </c>
      <c r="B5" s="46" t="s">
        <v>20</v>
      </c>
      <c r="C5" s="47" t="s">
        <v>32</v>
      </c>
      <c r="D5" s="48" t="s">
        <v>33</v>
      </c>
      <c r="E5" s="47" t="s">
        <v>34</v>
      </c>
      <c r="F5" s="49" t="s">
        <v>35</v>
      </c>
      <c r="G5" s="49" t="s">
        <v>32</v>
      </c>
      <c r="H5" s="50">
        <v>0.45</v>
      </c>
      <c r="I5" s="74">
        <v>44585</v>
      </c>
      <c r="J5" s="13" t="s">
        <v>36</v>
      </c>
      <c r="K5" s="36"/>
    </row>
    <row r="6" s="22" customFormat="1" ht="51.6" customHeight="1" spans="1:11">
      <c r="A6" s="51"/>
      <c r="B6" s="52"/>
      <c r="C6" s="10"/>
      <c r="D6" s="53"/>
      <c r="E6" s="10"/>
      <c r="F6" s="54"/>
      <c r="G6" s="54"/>
      <c r="H6" s="50">
        <v>0.35</v>
      </c>
      <c r="I6" s="74">
        <v>44750</v>
      </c>
      <c r="J6" s="13" t="s">
        <v>36</v>
      </c>
      <c r="K6" s="36"/>
    </row>
    <row r="7" s="22" customFormat="1" ht="51.6" customHeight="1" spans="1:11">
      <c r="A7" s="45">
        <v>2</v>
      </c>
      <c r="B7" s="46" t="s">
        <v>20</v>
      </c>
      <c r="C7" s="47" t="s">
        <v>37</v>
      </c>
      <c r="D7" s="55" t="s">
        <v>38</v>
      </c>
      <c r="E7" s="47" t="s">
        <v>39</v>
      </c>
      <c r="F7" s="49" t="s">
        <v>40</v>
      </c>
      <c r="G7" s="47" t="s">
        <v>41</v>
      </c>
      <c r="H7" s="50">
        <v>0.35</v>
      </c>
      <c r="I7" s="74">
        <v>44585</v>
      </c>
      <c r="J7" s="13" t="s">
        <v>36</v>
      </c>
      <c r="K7" s="36"/>
    </row>
    <row r="8" s="22" customFormat="1" ht="51.6" customHeight="1" spans="1:11">
      <c r="A8" s="51"/>
      <c r="B8" s="52"/>
      <c r="C8" s="10"/>
      <c r="D8" s="56"/>
      <c r="E8" s="10"/>
      <c r="F8" s="54"/>
      <c r="G8" s="10"/>
      <c r="H8" s="50">
        <v>0.1</v>
      </c>
      <c r="I8" s="74">
        <v>44750</v>
      </c>
      <c r="J8" s="13" t="s">
        <v>36</v>
      </c>
      <c r="K8" s="36"/>
    </row>
    <row r="9" s="22" customFormat="1" ht="51.6" customHeight="1" spans="1:11">
      <c r="A9" s="57">
        <v>3</v>
      </c>
      <c r="B9" s="58" t="s">
        <v>20</v>
      </c>
      <c r="C9" s="12" t="s">
        <v>42</v>
      </c>
      <c r="D9" s="59" t="s">
        <v>43</v>
      </c>
      <c r="E9" s="60" t="s">
        <v>34</v>
      </c>
      <c r="F9" s="60" t="s">
        <v>44</v>
      </c>
      <c r="G9" s="59" t="s">
        <v>45</v>
      </c>
      <c r="H9" s="50">
        <v>0.2</v>
      </c>
      <c r="I9" s="74">
        <v>44585</v>
      </c>
      <c r="J9" s="13" t="s">
        <v>36</v>
      </c>
      <c r="K9" s="36"/>
    </row>
    <row r="10" s="22" customFormat="1" ht="51.6" customHeight="1" spans="1:11">
      <c r="A10" s="57">
        <v>4</v>
      </c>
      <c r="B10" s="58" t="s">
        <v>20</v>
      </c>
      <c r="C10" s="12" t="s">
        <v>46</v>
      </c>
      <c r="D10" s="59" t="s">
        <v>47</v>
      </c>
      <c r="E10" s="60" t="s">
        <v>34</v>
      </c>
      <c r="F10" s="60" t="s">
        <v>48</v>
      </c>
      <c r="G10" s="59" t="s">
        <v>49</v>
      </c>
      <c r="H10" s="50">
        <v>0.3</v>
      </c>
      <c r="I10" s="74">
        <v>44750</v>
      </c>
      <c r="J10" s="13" t="s">
        <v>36</v>
      </c>
      <c r="K10" s="75"/>
    </row>
    <row r="11" s="22" customFormat="1" ht="51.6" customHeight="1" spans="1:11">
      <c r="A11" s="57">
        <v>5</v>
      </c>
      <c r="B11" s="58" t="s">
        <v>20</v>
      </c>
      <c r="C11" s="12" t="s">
        <v>50</v>
      </c>
      <c r="D11" s="59" t="s">
        <v>51</v>
      </c>
      <c r="E11" s="60" t="s">
        <v>34</v>
      </c>
      <c r="F11" s="61" t="s">
        <v>52</v>
      </c>
      <c r="G11" s="59" t="s">
        <v>53</v>
      </c>
      <c r="H11" s="50">
        <v>0.25</v>
      </c>
      <c r="I11" s="74">
        <v>44750</v>
      </c>
      <c r="J11" s="13" t="s">
        <v>36</v>
      </c>
      <c r="K11" s="36"/>
    </row>
    <row r="12" s="22" customFormat="1" ht="51.6" customHeight="1" spans="1:11">
      <c r="A12" s="62"/>
      <c r="B12" s="63"/>
      <c r="C12" s="64" t="s">
        <v>54</v>
      </c>
      <c r="D12" s="65"/>
      <c r="E12" s="66"/>
      <c r="F12" s="65"/>
      <c r="G12" s="65"/>
      <c r="H12" s="67">
        <f>SUM(H5:H11)</f>
        <v>2</v>
      </c>
      <c r="I12" s="76"/>
      <c r="J12" s="77"/>
      <c r="K12" s="36"/>
    </row>
    <row r="13" s="22" customFormat="1" ht="78" customHeight="1" spans="1:11">
      <c r="A13" s="57">
        <v>1</v>
      </c>
      <c r="B13" s="58" t="s">
        <v>20</v>
      </c>
      <c r="C13" s="68" t="s">
        <v>55</v>
      </c>
      <c r="D13" s="68" t="s">
        <v>56</v>
      </c>
      <c r="E13" s="68" t="s">
        <v>57</v>
      </c>
      <c r="F13" s="69" t="s">
        <v>40</v>
      </c>
      <c r="G13" s="69" t="s">
        <v>41</v>
      </c>
      <c r="H13" s="69">
        <v>5</v>
      </c>
      <c r="I13" s="78">
        <v>44739</v>
      </c>
      <c r="J13" s="79" t="s">
        <v>58</v>
      </c>
      <c r="K13" s="36"/>
    </row>
    <row r="14" s="22" customFormat="1" ht="51.6" customHeight="1" spans="1:11">
      <c r="A14" s="57">
        <v>2</v>
      </c>
      <c r="B14" s="58" t="s">
        <v>20</v>
      </c>
      <c r="C14" s="68" t="s">
        <v>59</v>
      </c>
      <c r="D14" s="68" t="s">
        <v>60</v>
      </c>
      <c r="E14" s="68" t="s">
        <v>61</v>
      </c>
      <c r="F14" s="69" t="s">
        <v>44</v>
      </c>
      <c r="G14" s="69" t="s">
        <v>44</v>
      </c>
      <c r="H14" s="69">
        <v>0.06</v>
      </c>
      <c r="I14" s="78">
        <v>44739</v>
      </c>
      <c r="J14" s="79" t="s">
        <v>58</v>
      </c>
      <c r="K14" s="36"/>
    </row>
    <row r="15" s="22" customFormat="1" ht="51.6" customHeight="1" spans="1:11">
      <c r="A15" s="57">
        <v>3</v>
      </c>
      <c r="B15" s="58" t="s">
        <v>20</v>
      </c>
      <c r="C15" s="68" t="s">
        <v>62</v>
      </c>
      <c r="D15" s="68" t="s">
        <v>63</v>
      </c>
      <c r="E15" s="68" t="s">
        <v>61</v>
      </c>
      <c r="F15" s="69" t="s">
        <v>44</v>
      </c>
      <c r="G15" s="69" t="s">
        <v>44</v>
      </c>
      <c r="H15" s="69">
        <v>0.16</v>
      </c>
      <c r="I15" s="78">
        <v>44739</v>
      </c>
      <c r="J15" s="79" t="s">
        <v>58</v>
      </c>
      <c r="K15" s="36"/>
    </row>
    <row r="16" s="22" customFormat="1" ht="51.6" customHeight="1" spans="1:11">
      <c r="A16" s="57">
        <v>4</v>
      </c>
      <c r="B16" s="58" t="s">
        <v>20</v>
      </c>
      <c r="C16" s="68" t="s">
        <v>64</v>
      </c>
      <c r="D16" s="68" t="s">
        <v>65</v>
      </c>
      <c r="E16" s="68" t="s">
        <v>61</v>
      </c>
      <c r="F16" s="69" t="s">
        <v>44</v>
      </c>
      <c r="G16" s="69" t="s">
        <v>44</v>
      </c>
      <c r="H16" s="69">
        <v>0.28</v>
      </c>
      <c r="I16" s="78">
        <v>44739</v>
      </c>
      <c r="J16" s="79" t="s">
        <v>58</v>
      </c>
      <c r="K16" s="36"/>
    </row>
    <row r="17" s="22" customFormat="1" ht="51.6" customHeight="1" spans="1:11">
      <c r="A17" s="57">
        <v>5</v>
      </c>
      <c r="B17" s="58" t="s">
        <v>20</v>
      </c>
      <c r="C17" s="68" t="s">
        <v>66</v>
      </c>
      <c r="D17" s="68" t="s">
        <v>67</v>
      </c>
      <c r="E17" s="68" t="s">
        <v>61</v>
      </c>
      <c r="F17" s="69" t="s">
        <v>48</v>
      </c>
      <c r="G17" s="69" t="s">
        <v>49</v>
      </c>
      <c r="H17" s="69">
        <v>0.3</v>
      </c>
      <c r="I17" s="78">
        <v>44739</v>
      </c>
      <c r="J17" s="79" t="s">
        <v>58</v>
      </c>
      <c r="K17" s="36"/>
    </row>
    <row r="18" s="22" customFormat="1" ht="51.6" customHeight="1" spans="1:11">
      <c r="A18" s="57">
        <v>6</v>
      </c>
      <c r="B18" s="58" t="s">
        <v>20</v>
      </c>
      <c r="C18" s="68" t="s">
        <v>68</v>
      </c>
      <c r="D18" s="68" t="s">
        <v>69</v>
      </c>
      <c r="E18" s="68" t="s">
        <v>70</v>
      </c>
      <c r="F18" s="69" t="s">
        <v>71</v>
      </c>
      <c r="G18" s="69" t="s">
        <v>72</v>
      </c>
      <c r="H18" s="69">
        <v>0.4</v>
      </c>
      <c r="I18" s="78">
        <v>44739</v>
      </c>
      <c r="J18" s="79" t="s">
        <v>58</v>
      </c>
      <c r="K18" s="36"/>
    </row>
    <row r="19" s="22" customFormat="1" ht="51.6" customHeight="1" spans="1:11">
      <c r="A19" s="57">
        <v>7</v>
      </c>
      <c r="B19" s="58" t="s">
        <v>20</v>
      </c>
      <c r="C19" s="68" t="s">
        <v>73</v>
      </c>
      <c r="D19" s="68" t="s">
        <v>74</v>
      </c>
      <c r="E19" s="68" t="s">
        <v>70</v>
      </c>
      <c r="F19" s="69" t="s">
        <v>48</v>
      </c>
      <c r="G19" s="69" t="s">
        <v>75</v>
      </c>
      <c r="H19" s="69">
        <v>0.2</v>
      </c>
      <c r="I19" s="78">
        <v>44739</v>
      </c>
      <c r="J19" s="79" t="s">
        <v>58</v>
      </c>
      <c r="K19" s="36"/>
    </row>
    <row r="20" s="22" customFormat="1" ht="51.6" customHeight="1" spans="1:11">
      <c r="A20" s="57">
        <v>8</v>
      </c>
      <c r="B20" s="58" t="s">
        <v>20</v>
      </c>
      <c r="C20" s="68" t="s">
        <v>76</v>
      </c>
      <c r="D20" s="68" t="s">
        <v>77</v>
      </c>
      <c r="E20" s="68" t="s">
        <v>61</v>
      </c>
      <c r="F20" s="69" t="s">
        <v>78</v>
      </c>
      <c r="G20" s="69" t="s">
        <v>78</v>
      </c>
      <c r="H20" s="69">
        <v>0.1</v>
      </c>
      <c r="I20" s="78">
        <v>44739</v>
      </c>
      <c r="J20" s="79" t="s">
        <v>58</v>
      </c>
      <c r="K20" s="36"/>
    </row>
    <row r="21" s="22" customFormat="1" ht="51.6" customHeight="1" spans="1:11">
      <c r="A21" s="57">
        <v>9</v>
      </c>
      <c r="B21" s="58" t="s">
        <v>20</v>
      </c>
      <c r="C21" s="68" t="s">
        <v>79</v>
      </c>
      <c r="D21" s="68" t="s">
        <v>80</v>
      </c>
      <c r="E21" s="68" t="s">
        <v>61</v>
      </c>
      <c r="F21" s="69" t="s">
        <v>81</v>
      </c>
      <c r="G21" s="69" t="s">
        <v>81</v>
      </c>
      <c r="H21" s="69">
        <v>0.22</v>
      </c>
      <c r="I21" s="78">
        <v>44739</v>
      </c>
      <c r="J21" s="79" t="s">
        <v>58</v>
      </c>
      <c r="K21" s="36"/>
    </row>
    <row r="22" s="22" customFormat="1" ht="51.6" customHeight="1" spans="1:11">
      <c r="A22" s="57"/>
      <c r="B22" s="63"/>
      <c r="C22" s="64" t="s">
        <v>82</v>
      </c>
      <c r="D22" s="64"/>
      <c r="E22" s="65"/>
      <c r="F22" s="65"/>
      <c r="G22" s="65"/>
      <c r="H22" s="67">
        <f>SUM(H13:H21)</f>
        <v>6.72</v>
      </c>
      <c r="I22" s="76"/>
      <c r="J22" s="77"/>
      <c r="K22" s="36"/>
    </row>
    <row r="23" s="33" customFormat="1" ht="51.6" customHeight="1" spans="1:11">
      <c r="A23" s="62"/>
      <c r="B23" s="63"/>
      <c r="C23" s="64" t="s">
        <v>83</v>
      </c>
      <c r="D23" s="70"/>
      <c r="E23" s="71"/>
      <c r="F23" s="71"/>
      <c r="G23" s="71"/>
      <c r="H23" s="67">
        <f>H12+H22</f>
        <v>8.72</v>
      </c>
      <c r="I23" s="76"/>
      <c r="J23" s="77"/>
      <c r="K23" s="80"/>
    </row>
    <row r="366" spans="4:4">
      <c r="D366" s="20"/>
    </row>
    <row r="367" spans="4:4">
      <c r="D367" s="20"/>
    </row>
    <row r="368" spans="4:4">
      <c r="D368" s="20"/>
    </row>
    <row r="369" spans="4:4">
      <c r="D369" s="20"/>
    </row>
    <row r="370" spans="4:4">
      <c r="D370" s="20"/>
    </row>
    <row r="371" spans="4:4">
      <c r="D371" s="20"/>
    </row>
  </sheetData>
  <mergeCells count="15">
    <mergeCell ref="A2:J2"/>
    <mergeCell ref="A5:A6"/>
    <mergeCell ref="A7:A8"/>
    <mergeCell ref="B5:B6"/>
    <mergeCell ref="B7:B8"/>
    <mergeCell ref="C5:C6"/>
    <mergeCell ref="C7:C8"/>
    <mergeCell ref="D5:D6"/>
    <mergeCell ref="D7:D8"/>
    <mergeCell ref="E5:E6"/>
    <mergeCell ref="E7:E8"/>
    <mergeCell ref="F5:F6"/>
    <mergeCell ref="F7:F8"/>
    <mergeCell ref="G5:G6"/>
    <mergeCell ref="G7:G8"/>
  </mergeCells>
  <printOptions horizontalCentered="1"/>
  <pageMargins left="0.433070866141732" right="0.433070866141732" top="0.984251968503937" bottom="0.78740157480315" header="0.511811023622047" footer="0.511811023622047"/>
  <pageSetup paperSize="8" scale="95" fitToWidth="0" fitToHeight="0" orientation="portrait"/>
  <headerFooter>
    <oddFooter>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zoomScale="85" zoomScaleNormal="85" topLeftCell="A17" workbookViewId="0">
      <selection activeCell="A1" sqref="A1:B27"/>
    </sheetView>
  </sheetViews>
  <sheetFormatPr defaultColWidth="9" defaultRowHeight="14.25"/>
  <cols>
    <col min="1" max="1" width="55.2916666666667" style="4" customWidth="1"/>
    <col min="2" max="2" width="27.65" style="3" customWidth="1"/>
    <col min="3" max="16384" width="9" style="4"/>
  </cols>
  <sheetData>
    <row r="1" ht="30" customHeight="1" spans="1:2">
      <c r="A1" s="22" t="s">
        <v>84</v>
      </c>
      <c r="B1" s="22"/>
    </row>
    <row r="2" ht="25.15" customHeight="1" spans="1:2">
      <c r="A2" s="23" t="s">
        <v>85</v>
      </c>
      <c r="B2" s="23"/>
    </row>
    <row r="3" s="21" customFormat="1" ht="25.15" customHeight="1" spans="1:2">
      <c r="A3" s="24"/>
      <c r="B3" s="25" t="s">
        <v>2</v>
      </c>
    </row>
    <row r="4" s="21" customFormat="1" ht="34.9" customHeight="1" spans="1:2">
      <c r="A4" s="26" t="s">
        <v>86</v>
      </c>
      <c r="B4" s="27" t="s">
        <v>20</v>
      </c>
    </row>
    <row r="5" s="21" customFormat="1" ht="34.9" customHeight="1" spans="1:2">
      <c r="A5" s="28" t="s">
        <v>87</v>
      </c>
      <c r="B5" s="29">
        <v>85.51</v>
      </c>
    </row>
    <row r="6" s="21" customFormat="1" ht="34.9" customHeight="1" spans="1:13">
      <c r="A6" s="28" t="s">
        <v>88</v>
      </c>
      <c r="B6" s="29">
        <v>36.79</v>
      </c>
      <c r="F6" s="30"/>
      <c r="G6" s="30"/>
      <c r="H6" s="30"/>
      <c r="I6" s="30"/>
      <c r="J6" s="30"/>
      <c r="K6" s="30"/>
      <c r="L6" s="30"/>
      <c r="M6" s="30"/>
    </row>
    <row r="7" s="21" customFormat="1" ht="34.9" customHeight="1" spans="1:2">
      <c r="A7" s="28" t="s">
        <v>89</v>
      </c>
      <c r="B7" s="29">
        <v>48.72</v>
      </c>
    </row>
    <row r="8" s="21" customFormat="1" ht="34.9" customHeight="1" spans="1:2">
      <c r="A8" s="28" t="s">
        <v>90</v>
      </c>
      <c r="B8" s="29">
        <v>121.16</v>
      </c>
    </row>
    <row r="9" s="21" customFormat="1" ht="34.9" customHeight="1" spans="1:2">
      <c r="A9" s="28" t="s">
        <v>88</v>
      </c>
      <c r="B9" s="29">
        <v>54.52</v>
      </c>
    </row>
    <row r="10" s="21" customFormat="1" ht="34.9" customHeight="1" spans="1:2">
      <c r="A10" s="28" t="s">
        <v>91</v>
      </c>
      <c r="B10" s="29">
        <v>66.64</v>
      </c>
    </row>
    <row r="11" s="21" customFormat="1" ht="34.9" customHeight="1" spans="1:2">
      <c r="A11" s="28" t="s">
        <v>92</v>
      </c>
      <c r="B11" s="29">
        <f>B12+B13+B14+B15</f>
        <v>14.99</v>
      </c>
    </row>
    <row r="12" s="21" customFormat="1" ht="34.9" customHeight="1" spans="1:2">
      <c r="A12" s="28" t="s">
        <v>93</v>
      </c>
      <c r="B12" s="29">
        <v>2</v>
      </c>
    </row>
    <row r="13" s="21" customFormat="1" ht="34.9" customHeight="1" spans="1:2">
      <c r="A13" s="28" t="s">
        <v>94</v>
      </c>
      <c r="B13" s="29">
        <v>4.76</v>
      </c>
    </row>
    <row r="14" s="21" customFormat="1" ht="34.9" customHeight="1" spans="1:2">
      <c r="A14" s="28" t="s">
        <v>95</v>
      </c>
      <c r="B14" s="29">
        <v>6.72</v>
      </c>
    </row>
    <row r="15" s="21" customFormat="1" ht="34.9" customHeight="1" spans="1:2">
      <c r="A15" s="28" t="s">
        <v>96</v>
      </c>
      <c r="B15" s="29">
        <v>1.51</v>
      </c>
    </row>
    <row r="16" s="21" customFormat="1" ht="34.9" customHeight="1" spans="1:2">
      <c r="A16" s="28" t="s">
        <v>97</v>
      </c>
      <c r="B16" s="29">
        <f>B17+B18</f>
        <v>13.9782</v>
      </c>
    </row>
    <row r="17" s="21" customFormat="1" ht="34.9" customHeight="1" spans="1:2">
      <c r="A17" s="28" t="s">
        <v>88</v>
      </c>
      <c r="B17" s="29">
        <v>4.7955</v>
      </c>
    </row>
    <row r="18" s="21" customFormat="1" ht="34.9" customHeight="1" spans="1:2">
      <c r="A18" s="28" t="s">
        <v>91</v>
      </c>
      <c r="B18" s="29">
        <v>9.1827</v>
      </c>
    </row>
    <row r="19" s="21" customFormat="1" ht="34.9" customHeight="1" spans="1:2">
      <c r="A19" s="28" t="s">
        <v>98</v>
      </c>
      <c r="B19" s="29">
        <f>B20+B21</f>
        <v>3.03215372</v>
      </c>
    </row>
    <row r="20" s="21" customFormat="1" ht="34.9" customHeight="1" spans="1:2">
      <c r="A20" s="28" t="s">
        <v>88</v>
      </c>
      <c r="B20" s="29">
        <v>1.284071905</v>
      </c>
    </row>
    <row r="21" s="21" customFormat="1" ht="34.9" customHeight="1" spans="1:2">
      <c r="A21" s="28" t="s">
        <v>91</v>
      </c>
      <c r="B21" s="29">
        <v>1.748081815</v>
      </c>
    </row>
    <row r="22" s="21" customFormat="1" ht="34.9" customHeight="1" spans="1:2">
      <c r="A22" s="28" t="s">
        <v>99</v>
      </c>
      <c r="B22" s="29">
        <f>B23+B24</f>
        <v>86.5218</v>
      </c>
    </row>
    <row r="23" s="21" customFormat="1" ht="34.9" customHeight="1" spans="1:2">
      <c r="A23" s="28" t="s">
        <v>88</v>
      </c>
      <c r="B23" s="29">
        <f>B6+B12+B13-B17</f>
        <v>38.7545</v>
      </c>
    </row>
    <row r="24" s="21" customFormat="1" ht="34.9" customHeight="1" spans="1:2">
      <c r="A24" s="28" t="s">
        <v>91</v>
      </c>
      <c r="B24" s="29">
        <f>B7+B14+B15-B18</f>
        <v>47.7673</v>
      </c>
    </row>
    <row r="25" s="21" customFormat="1" ht="34.9" customHeight="1" spans="1:2">
      <c r="A25" s="28" t="s">
        <v>100</v>
      </c>
      <c r="B25" s="29">
        <f>B26+B27</f>
        <v>123.58</v>
      </c>
    </row>
    <row r="26" s="21" customFormat="1" ht="34.9" customHeight="1" spans="1:2">
      <c r="A26" s="28" t="s">
        <v>88</v>
      </c>
      <c r="B26" s="29">
        <v>56.52</v>
      </c>
    </row>
    <row r="27" s="21" customFormat="1" ht="34.9" customHeight="1" spans="1:2">
      <c r="A27" s="31" t="s">
        <v>91</v>
      </c>
      <c r="B27" s="32">
        <v>67.06</v>
      </c>
    </row>
  </sheetData>
  <mergeCells count="1">
    <mergeCell ref="A2:B2"/>
  </mergeCells>
  <printOptions horizontalCentered="1"/>
  <pageMargins left="0.433070866141732" right="0.433070866141732" top="0.984251968503937" bottom="0.78740157480315" header="0.511811023622047" footer="0.511811023622047"/>
  <pageSetup paperSize="8" scale="120" orientation="portrait"/>
  <headerFooter>
    <oddFooter>&amp;C第 &amp;P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503"/>
  <sheetViews>
    <sheetView tabSelected="1" workbookViewId="0">
      <selection activeCell="R8" sqref="R8"/>
    </sheetView>
  </sheetViews>
  <sheetFormatPr defaultColWidth="9" defaultRowHeight="14.25"/>
  <cols>
    <col min="1" max="1" width="12" style="2" customWidth="1"/>
    <col min="2" max="18" width="7.875" style="2" customWidth="1"/>
    <col min="19" max="19" width="8.75" style="3" customWidth="1"/>
    <col min="20" max="16384" width="9" style="4"/>
  </cols>
  <sheetData>
    <row r="1" ht="22.9" customHeight="1" spans="1:3">
      <c r="A1" s="5" t="s">
        <v>101</v>
      </c>
      <c r="B1" s="5"/>
      <c r="C1" s="5"/>
    </row>
    <row r="2" ht="34.15" customHeight="1" spans="1:18">
      <c r="A2" s="6" t="s">
        <v>102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ht="34.15" customHeight="1" spans="1:18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16" t="s">
        <v>2</v>
      </c>
      <c r="R3" s="16"/>
    </row>
    <row r="4" ht="70.15" customHeight="1" spans="1:18">
      <c r="A4" s="8" t="s">
        <v>3</v>
      </c>
      <c r="B4" s="9" t="s">
        <v>103</v>
      </c>
      <c r="C4" s="10"/>
      <c r="D4" s="10"/>
      <c r="E4" s="10"/>
      <c r="F4" s="10"/>
      <c r="G4" s="10"/>
      <c r="H4" s="10"/>
      <c r="I4" s="9" t="s">
        <v>104</v>
      </c>
      <c r="J4" s="10"/>
      <c r="K4" s="10"/>
      <c r="L4" s="10"/>
      <c r="M4" s="10"/>
      <c r="N4" s="10"/>
      <c r="O4" s="10"/>
      <c r="P4" s="9" t="s">
        <v>105</v>
      </c>
      <c r="Q4" s="10"/>
      <c r="R4" s="17"/>
    </row>
    <row r="5" ht="80" customHeight="1" spans="1:18">
      <c r="A5" s="11"/>
      <c r="B5" s="12" t="s">
        <v>106</v>
      </c>
      <c r="C5" s="13" t="s">
        <v>107</v>
      </c>
      <c r="D5" s="12" t="s">
        <v>108</v>
      </c>
      <c r="E5" s="12" t="s">
        <v>109</v>
      </c>
      <c r="F5" s="12" t="s">
        <v>110</v>
      </c>
      <c r="G5" s="12" t="s">
        <v>108</v>
      </c>
      <c r="H5" s="12" t="s">
        <v>109</v>
      </c>
      <c r="I5" s="12" t="s">
        <v>111</v>
      </c>
      <c r="J5" s="13" t="s">
        <v>112</v>
      </c>
      <c r="K5" s="12" t="s">
        <v>113</v>
      </c>
      <c r="L5" s="12" t="s">
        <v>109</v>
      </c>
      <c r="M5" s="13" t="s">
        <v>114</v>
      </c>
      <c r="N5" s="12" t="s">
        <v>113</v>
      </c>
      <c r="O5" s="12" t="s">
        <v>109</v>
      </c>
      <c r="P5" s="12" t="s">
        <v>115</v>
      </c>
      <c r="Q5" s="12" t="s">
        <v>116</v>
      </c>
      <c r="R5" s="13" t="s">
        <v>117</v>
      </c>
    </row>
    <row r="6" s="1" customFormat="1" ht="70.15" customHeight="1" spans="1:19">
      <c r="A6" s="14" t="s">
        <v>20</v>
      </c>
      <c r="B6" s="15">
        <f>C6+F6</f>
        <v>14.99</v>
      </c>
      <c r="C6" s="15">
        <f>D6+E6</f>
        <v>6.76</v>
      </c>
      <c r="D6" s="15">
        <v>2</v>
      </c>
      <c r="E6" s="15">
        <v>4.76</v>
      </c>
      <c r="F6" s="15">
        <f>G6+H6</f>
        <v>8.23</v>
      </c>
      <c r="G6" s="15">
        <v>6.72</v>
      </c>
      <c r="H6" s="15">
        <v>1.51</v>
      </c>
      <c r="I6" s="15">
        <f>J6+M6</f>
        <v>13.9782</v>
      </c>
      <c r="J6" s="15">
        <v>4.7955</v>
      </c>
      <c r="K6" s="15">
        <f>J6-L6</f>
        <v>0.0354999999999999</v>
      </c>
      <c r="L6" s="15">
        <f>E6</f>
        <v>4.76</v>
      </c>
      <c r="M6" s="15">
        <v>9.1827</v>
      </c>
      <c r="N6" s="15">
        <f>M6-O6</f>
        <v>7.6727</v>
      </c>
      <c r="O6" s="15">
        <f>H6</f>
        <v>1.51</v>
      </c>
      <c r="P6" s="15">
        <f>Q6+R6</f>
        <v>3.03215372</v>
      </c>
      <c r="Q6" s="15">
        <v>1.284071905</v>
      </c>
      <c r="R6" s="18">
        <v>1.748081815</v>
      </c>
      <c r="S6" s="19"/>
    </row>
    <row r="7" ht="34.15" customHeight="1"/>
    <row r="498" spans="4:4">
      <c r="D498" s="20"/>
    </row>
    <row r="499" spans="4:4">
      <c r="D499" s="20"/>
    </row>
    <row r="500" spans="4:4">
      <c r="D500" s="20"/>
    </row>
    <row r="501" spans="4:4">
      <c r="D501" s="20"/>
    </row>
    <row r="502" spans="4:4">
      <c r="D502" s="20"/>
    </row>
    <row r="503" spans="4:4">
      <c r="D503" s="20"/>
    </row>
  </sheetData>
  <mergeCells count="6">
    <mergeCell ref="A2:R2"/>
    <mergeCell ref="Q3:R3"/>
    <mergeCell ref="B4:H4"/>
    <mergeCell ref="I4:O4"/>
    <mergeCell ref="P4:R4"/>
    <mergeCell ref="A4:A5"/>
  </mergeCells>
  <printOptions horizontalCentered="1"/>
  <pageMargins left="0.432638888888889" right="0.432638888888889" top="0.984027777777778" bottom="0.786805555555556" header="0.511805555555556" footer="0.511805555555556"/>
  <pageSetup paperSize="9" scale="9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表1-2022年苏州市虎丘区地方政府债务限额及余额决算情况表</vt:lpstr>
      <vt:lpstr>表2-2022年苏州市虎丘区地方政府债券使用情况表</vt:lpstr>
      <vt:lpstr>表3-2022年苏州市虎丘区地方政府债务相关情况表</vt:lpstr>
      <vt:lpstr>表4-2022年苏州市地方政府债券发行及还本付息公开表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刘源源</dc:creator>
  <cp:lastModifiedBy>zhu.xy</cp:lastModifiedBy>
  <dcterms:created xsi:type="dcterms:W3CDTF">2022-04-25T07:11:00Z</dcterms:created>
  <dcterms:modified xsi:type="dcterms:W3CDTF">2023-02-13T01:09:14Z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E6F8D8AC92894DB7946D5C5971BA08CF</vt:lpwstr>
  </property>
  <property fmtid="{D5CDD505-2E9C-101B-9397-08002B2CF9AE}" pid="3" name="KSOProductBuildVer">
    <vt:lpwstr>2052-11.1.0.13703</vt:lpwstr>
  </property>
</Properties>
</file>